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<sst xmlns="http://schemas.openxmlformats.org/spreadsheetml/2006/main" count="55" uniqueCount="34">
  <si>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</si>
  <si>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</si>
  <si>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</si>
  <si>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</si>
  <si>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</si>
  <si>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</si>
  <si>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</si>
  <si>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</si>
  <si>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</si>
  <si>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</si>
  <si>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</si>
  <si>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</si>
  <si>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</si>
  <si>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</si>
  <si>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</si>
  <si>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</si>
  <si>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</si>
  <si>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</si>
  <si>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</si>
  <si>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</si>
  <si>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</si>
  <si>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</si>
  <si>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</si>
  <si>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Nachmelená opice</t>
  </si>
  <si>
    <t>LOB</t>
  </si>
  <si>
    <t>BARTOŠ</t>
  </si>
  <si>
    <t>DOBEŠ</t>
  </si>
  <si>
    <t>VOJTKOVÁ</t>
  </si>
  <si>
    <t>PECKA</t>
  </si>
  <si>
    <t>Zdeněk</t>
  </si>
  <si>
    <t>UHLÍŘ</t>
  </si>
  <si>
    <t>Vítězslav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</si>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</sst>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43049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85</v>
      </c>
      <c r="E8" s="12">
        <v>44</v>
      </c>
      <c r="F8" s="12"/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84</v>
      </c>
      <c r="O8" s="12">
        <v>35</v>
      </c>
      <c r="P8" s="12"/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39"/>
      <c r="B9" s="40"/>
      <c r="C9" s="16">
        <v>2</v>
      </c>
      <c r="D9" s="17">
        <v>89</v>
      </c>
      <c r="E9" s="18">
        <v>54</v>
      </c>
      <c r="F9" s="18"/>
      <c r="G9" s="19">
        <f>IF(AND(ISBLANK(D9),ISBLANK(E9)),"",D9+E9)</f>
        <v>143</v>
      </c>
      <c r="H9" s="20">
        <f>IF(OR(ISNUMBER($G9),ISNUMBER($Q9)),(SIGN(N($G9)-N($Q9))+1)/2,"")</f>
        <v>0</v>
      </c>
      <c r="I9" s="44">
        <f>IF(ISNUMBER(H10),(SIGN(1000*($H10-$R10)+$G10-$Q10)+1)/2,"")</f>
        <v>1</v>
      </c>
      <c r="K9" s="39" t="s">
        <v>29</v>
      </c>
      <c r="L9" s="40"/>
      <c r="M9" s="16">
        <v>2</v>
      </c>
      <c r="N9" s="17">
        <v>93</v>
      </c>
      <c r="O9" s="18">
        <v>51</v>
      </c>
      <c r="P9" s="18"/>
      <c r="Q9" s="19">
        <f>IF(AND(ISBLANK(N9),ISBLANK(O9)),"",N9+O9)</f>
        <v>144</v>
      </c>
      <c r="R9" s="20">
        <f>IF(ISNUMBER($H9),1-$H9,"")</f>
        <v>1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D8+D9</f>
        <v>174</v>
      </c>
      <c r="E10" s="23">
        <f>E8+E9</f>
        <v>98</v>
      </c>
      <c r="F10" s="23"/>
      <c r="G10" s="24">
        <f>G8+G9</f>
        <v>272</v>
      </c>
      <c r="H10" s="22">
        <f>H8+H9</f>
        <v>1</v>
      </c>
      <c r="I10" s="45"/>
      <c r="K10" s="50"/>
      <c r="L10" s="51"/>
      <c r="M10" s="21" t="s">
        <v>12</v>
      </c>
      <c r="N10" s="22">
        <f>N8+N9</f>
        <v>177</v>
      </c>
      <c r="O10" s="23">
        <f>O8+O9</f>
        <v>86</v>
      </c>
      <c r="P10" s="23"/>
      <c r="Q10" s="24">
        <f>Q8+Q9</f>
        <v>263</v>
      </c>
      <c r="R10" s="22">
        <f>R8+R9</f>
        <v>1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83</v>
      </c>
      <c r="E11" s="12">
        <v>41</v>
      </c>
      <c r="F11" s="12"/>
      <c r="G11" s="13">
        <f>IF(AND(ISBLANK(D11),ISBLANK(E11)),"",D11+E11)</f>
        <v>124</v>
      </c>
      <c r="H11" s="14">
        <f>IF(OR(ISNUMBER($G11),ISNUMBER($Q11)),(SIGN(N($G11)-N($Q11))+1)/2,"")</f>
        <v>1</v>
      </c>
      <c r="I11" s="15"/>
      <c r="K11" s="37" t="s">
        <v>30</v>
      </c>
      <c r="L11" s="38"/>
      <c r="M11" s="10">
        <v>1</v>
      </c>
      <c r="N11" s="11">
        <v>87</v>
      </c>
      <c r="O11" s="12">
        <v>30</v>
      </c>
      <c r="P11" s="12"/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/>
      <c r="B12" s="40"/>
      <c r="C12" s="16">
        <v>2</v>
      </c>
      <c r="D12" s="17">
        <v>88</v>
      </c>
      <c r="E12" s="18">
        <v>62</v>
      </c>
      <c r="F12" s="18"/>
      <c r="G12" s="19">
        <f>IF(AND(ISBLANK(D12),ISBLANK(E12)),"",D12+E12)</f>
        <v>150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85</v>
      </c>
      <c r="O12" s="18">
        <v>36</v>
      </c>
      <c r="P12" s="18"/>
      <c r="Q12" s="19">
        <f>IF(AND(ISBLANK(N12),ISBLANK(O12)),"",N12+O12)</f>
        <v>121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D11+D12</f>
        <v>171</v>
      </c>
      <c r="E13" s="23">
        <f>E11+E12</f>
        <v>103</v>
      </c>
      <c r="F13" s="23"/>
      <c r="G13" s="24">
        <f>G11+G12</f>
        <v>274</v>
      </c>
      <c r="H13" s="22">
        <f>H11+H12</f>
        <v>2</v>
      </c>
      <c r="I13" s="45"/>
      <c r="K13" s="50"/>
      <c r="L13" s="51"/>
      <c r="M13" s="21" t="s">
        <v>12</v>
      </c>
      <c r="N13" s="22">
        <f>N11+N12</f>
        <v>172</v>
      </c>
      <c r="O13" s="23">
        <f>O11+O12</f>
        <v>66</v>
      </c>
      <c r="P13" s="23"/>
      <c r="Q13" s="24">
        <f>Q11+Q12</f>
        <v>238</v>
      </c>
      <c r="R13" s="22">
        <f>R11+R12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80</v>
      </c>
      <c r="E14" s="12">
        <v>43</v>
      </c>
      <c r="F14" s="12"/>
      <c r="G14" s="13">
        <f>IF(AND(ISBLANK(D14),ISBLANK(E14)),"",D14+E14)</f>
        <v>123</v>
      </c>
      <c r="H14" s="14">
        <f>IF(OR(ISNUMBER($G14),ISNUMBER($Q14)),(SIGN(N($G14)-N($Q14))+1)/2,"")</f>
        <v>1</v>
      </c>
      <c r="I14" s="15"/>
      <c r="K14" s="37" t="s">
        <v>32</v>
      </c>
      <c r="L14" s="38"/>
      <c r="M14" s="10">
        <v>1</v>
      </c>
      <c r="N14" s="11">
        <v>82</v>
      </c>
      <c r="O14" s="12">
        <v>33</v>
      </c>
      <c r="P14" s="12"/>
      <c r="Q14" s="13">
        <f>IF(AND(ISBLANK(N14),ISBLANK(O14)),"",N14+O14)</f>
        <v>115</v>
      </c>
      <c r="R14" s="14">
        <f>IF(ISNUMBER($H14),1-$H14,"")</f>
        <v>0</v>
      </c>
      <c r="S14" s="15"/>
    </row>
    <row r="15" spans="1:19" ht="12.75" customHeight="1">
      <c r="A15" s="39"/>
      <c r="B15" s="40"/>
      <c r="C15" s="16">
        <v>2</v>
      </c>
      <c r="D15" s="17">
        <v>97</v>
      </c>
      <c r="E15" s="18">
        <v>33</v>
      </c>
      <c r="F15" s="18"/>
      <c r="G15" s="19">
        <f>IF(AND(ISBLANK(D15),ISBLANK(E15)),"",D15+E15)</f>
        <v>130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33</v>
      </c>
      <c r="L15" s="40"/>
      <c r="M15" s="16">
        <v>2</v>
      </c>
      <c r="N15" s="17">
        <v>83</v>
      </c>
      <c r="O15" s="18">
        <v>44</v>
      </c>
      <c r="P15" s="18"/>
      <c r="Q15" s="19">
        <f>IF(AND(ISBLANK(N15),ISBLANK(O15)),"",N15+O15)</f>
        <v>127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D14+D15</f>
        <v>177</v>
      </c>
      <c r="E16" s="23">
        <f>E14+E15</f>
        <v>76</v>
      </c>
      <c r="F16" s="23"/>
      <c r="G16" s="24">
        <f>G14+G15</f>
        <v>253</v>
      </c>
      <c r="H16" s="22">
        <f>H14+H15</f>
        <v>2</v>
      </c>
      <c r="I16" s="45"/>
      <c r="K16" s="50"/>
      <c r="L16" s="51"/>
      <c r="M16" s="21" t="s">
        <v>12</v>
      </c>
      <c r="N16" s="22">
        <f>N14+N15</f>
        <v>165</v>
      </c>
      <c r="O16" s="23">
        <f>O14+O15</f>
        <v>77</v>
      </c>
      <c r="P16" s="23"/>
      <c r="Q16" s="24">
        <f>Q14+Q15</f>
        <v>242</v>
      </c>
      <c r="R16" s="22">
        <f>R14+R15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522</v>
      </c>
      <c r="E18" s="29">
        <f>IF(ISNUMBER($G18),SUM(E10,E13,E16),"")</f>
        <v>277</v>
      </c>
      <c r="F18" s="29">
        <f>IF(ISNUMBER($G18),SUM(F10,F13,F16),"")</f>
        <v>0</v>
      </c>
      <c r="G18" s="30">
        <f>IF(SUM($G$8:$G$16)+SUM($Q$8:$Q$16)&gt;0,SUM(G10,G13,G16),"")</f>
        <v>799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514</v>
      </c>
      <c r="O18" s="29">
        <f>IF(ISNUMBER($G18),SUM(O10,O13,O16),"")</f>
        <v>229</v>
      </c>
      <c r="P18" s="29">
        <f>IF(ISNUMBER($G18),SUM(P10,P13,P16),"")</f>
        <v>0</v>
      </c>
      <c r="Q18" s="30">
        <f>IF(SUM($G$8:$G$16)+SUM($Q$8:$Q$16)&gt;0,SUM(Q10,Q13,Q16),"")</f>
        <v>743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2017-11-11T12:23:14Z</dcterms:modified>
  <cp:category/>
  <cp:version/>
  <cp:contentType/>
  <cp:contentStatus/>
</cp:coreProperties>
</file>